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ulatory.nfpower.nf.ca/FP/rr/2024NPRRBA/Project Documents/Review 1/NLH/NLH-NP-014/"/>
    </mc:Choice>
  </mc:AlternateContent>
  <xr:revisionPtr revIDLastSave="0" documentId="13_ncr:1_{BB2EB358-4A93-40FB-9A7B-C910B8E957E3}" xr6:coauthVersionLast="36" xr6:coauthVersionMax="36" xr10:uidLastSave="{00000000-0000-0000-0000-000000000000}"/>
  <bookViews>
    <workbookView xWindow="0" yWindow="0" windowWidth="23040" windowHeight="8940" xr2:uid="{8385492B-DCCA-4653-BF40-B389F7628DE5}"/>
  </bookViews>
  <sheets>
    <sheet name="Appendix D" sheetId="1" r:id="rId1"/>
  </sheets>
  <definedNames>
    <definedName name="_xlnm.Print_Area" localSheetId="0">'Appendix D'!$A$1:$I$41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15" i="1"/>
  <c r="D39" i="1" l="1"/>
  <c r="D37" i="1"/>
  <c r="F30" i="1"/>
  <c r="F32" i="1" s="1"/>
  <c r="H32" i="1" s="1"/>
  <c r="H29" i="1"/>
  <c r="H27" i="1"/>
  <c r="H26" i="1"/>
  <c r="H25" i="1"/>
  <c r="H24" i="1"/>
  <c r="H23" i="1"/>
  <c r="H22" i="1"/>
  <c r="F17" i="1"/>
  <c r="H17" i="1" s="1"/>
  <c r="H16" i="1"/>
  <c r="H15" i="1"/>
  <c r="H37" i="1" l="1"/>
  <c r="H39" i="1" s="1"/>
  <c r="H30" i="1"/>
</calcChain>
</file>

<file path=xl/sharedStrings.xml><?xml version="1.0" encoding="utf-8"?>
<sst xmlns="http://schemas.openxmlformats.org/spreadsheetml/2006/main" count="34" uniqueCount="33">
  <si>
    <t>NLH-NP-014, Attachment A</t>
  </si>
  <si>
    <t>Newfoundland Power Inc.</t>
  </si>
  <si>
    <t xml:space="preserve">2024 Forecast </t>
  </si>
  <si>
    <t>Statement of Income</t>
  </si>
  <si>
    <t>($000s)</t>
  </si>
  <si>
    <t>2024F</t>
  </si>
  <si>
    <t xml:space="preserve">Impact of </t>
  </si>
  <si>
    <t>2024PF</t>
  </si>
  <si>
    <t>Before</t>
  </si>
  <si>
    <t xml:space="preserve"> Recovery</t>
  </si>
  <si>
    <t>Elasticity</t>
  </si>
  <si>
    <t>Recovery</t>
  </si>
  <si>
    <t>Revenue</t>
  </si>
  <si>
    <t>Purchased power expense</t>
  </si>
  <si>
    <t>Contribution</t>
  </si>
  <si>
    <t>Other revenue</t>
  </si>
  <si>
    <t>Other expenses:</t>
  </si>
  <si>
    <t xml:space="preserve">  Operating expenses</t>
  </si>
  <si>
    <t xml:space="preserve">  Employee future benefit costs</t>
  </si>
  <si>
    <t xml:space="preserve">  Deferred cost recoveries and amortizations</t>
  </si>
  <si>
    <t xml:space="preserve">  Depreciation</t>
  </si>
  <si>
    <t xml:space="preserve">  Finance charges</t>
  </si>
  <si>
    <t>Income before income taxes</t>
  </si>
  <si>
    <t>Income taxes</t>
  </si>
  <si>
    <t>Earnings applicable to common shares</t>
  </si>
  <si>
    <t xml:space="preserve"> </t>
  </si>
  <si>
    <t>Regulated Return on Equity</t>
  </si>
  <si>
    <t>Return on Rate Base</t>
  </si>
  <si>
    <t>Average Rate Base</t>
  </si>
  <si>
    <t>Rate of Return on Rate Base</t>
  </si>
  <si>
    <t>Newfoundland Power - 2024 Rate of Return on Rate Base Application</t>
  </si>
  <si>
    <t>Page 1 of 1</t>
  </si>
  <si>
    <t>2024F and 2024PF Before Cost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</si>
</sst>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name val="Times New Roman"/>
      <family val="1"/>
    </font>
    <font>
      <sz val="11.5"/>
      <color rgb="FFFF0000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.5"/>
      <name val="Times New Roman"/>
      <family val="1"/>
    </font>
    <font>
      <sz val="12"/>
      <name val="Times New Roman"/>
      <family val="1"/>
    </font>
    <font>
      <vertAlign val="superscript"/>
      <sz val="11.5"/>
      <color indexed="8"/>
      <name val="Times New Roman"/>
      <family val="1"/>
    </font>
    <font>
      <sz val="11.5"/>
      <name val="Times New Roman"/>
      <family val="1"/>
    </font>
    <font>
      <sz val="11"/>
      <color rgb="FFFF0000"/>
      <name val="Times New Roman"/>
      <family val="1"/>
    </font>
    <font>
      <sz val="11.5"/>
      <color rgb="FFFF0000"/>
      <name val="Times New Roman"/>
      <family val="1"/>
    </font>
    <font>
      <sz val="11.5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</cellStyleXfs>
  <cellXfs count="68">
    <xf numFmtId="0" fontId="0" fillId="0" borderId="0" xfId="0"/>
    <xf numFmtId="0" fontId="3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8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10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2" fillId="0" borderId="0" xfId="0" applyFont="1"/>
    <xf numFmtId="0" fontId="10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Fill="1"/>
    <xf numFmtId="164" fontId="8" fillId="0" borderId="0" xfId="1" applyNumberFormat="1" applyFont="1" applyFill="1" applyBorder="1"/>
    <xf numFmtId="164" fontId="8" fillId="0" borderId="0" xfId="0" applyNumberFormat="1" applyFont="1" applyFill="1" applyBorder="1"/>
    <xf numFmtId="0" fontId="16" fillId="0" borderId="0" xfId="3" quotePrefix="1" applyNumberFormat="1" applyFont="1" applyFill="1" applyBorder="1" applyAlignment="1">
      <alignment horizontal="left"/>
    </xf>
    <xf numFmtId="164" fontId="17" fillId="0" borderId="0" xfId="1" applyNumberFormat="1" applyFont="1" applyFill="1" applyBorder="1" applyAlignment="1">
      <alignment horizontal="left"/>
    </xf>
    <xf numFmtId="164" fontId="8" fillId="0" borderId="2" xfId="1" applyNumberFormat="1" applyFont="1" applyFill="1" applyBorder="1"/>
    <xf numFmtId="164" fontId="8" fillId="0" borderId="0" xfId="0" applyNumberFormat="1" applyFont="1" applyBorder="1"/>
    <xf numFmtId="164" fontId="8" fillId="0" borderId="1" xfId="1" applyNumberFormat="1" applyFont="1" applyFill="1" applyBorder="1"/>
    <xf numFmtId="164" fontId="18" fillId="0" borderId="0" xfId="0" applyNumberFormat="1" applyFont="1" applyFill="1" applyBorder="1"/>
    <xf numFmtId="164" fontId="12" fillId="0" borderId="0" xfId="1" applyNumberFormat="1" applyFont="1" applyFill="1" applyBorder="1"/>
    <xf numFmtId="164" fontId="19" fillId="0" borderId="0" xfId="0" applyNumberFormat="1" applyFont="1" applyFill="1" applyBorder="1" applyAlignment="1">
      <alignment horizontal="left"/>
    </xf>
    <xf numFmtId="0" fontId="18" fillId="0" borderId="0" xfId="0" applyFont="1" applyFill="1" applyBorder="1"/>
    <xf numFmtId="0" fontId="19" fillId="0" borderId="0" xfId="0" applyFont="1" applyFill="1" applyBorder="1" applyAlignment="1">
      <alignment horizontal="left"/>
    </xf>
    <xf numFmtId="164" fontId="10" fillId="0" borderId="0" xfId="1" applyNumberFormat="1" applyFont="1" applyFill="1" applyBorder="1"/>
    <xf numFmtId="0" fontId="8" fillId="0" borderId="0" xfId="0" applyFont="1" applyFill="1" applyBorder="1"/>
    <xf numFmtId="10" fontId="8" fillId="0" borderId="0" xfId="2" applyNumberFormat="1" applyFont="1" applyFill="1" applyBorder="1"/>
    <xf numFmtId="0" fontId="12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21" fillId="0" borderId="0" xfId="0" applyFont="1" applyFill="1" applyBorder="1"/>
    <xf numFmtId="0" fontId="21" fillId="0" borderId="0" xfId="0" applyFont="1" applyBorder="1"/>
    <xf numFmtId="0" fontId="10" fillId="0" borderId="0" xfId="0" applyFont="1"/>
    <xf numFmtId="164" fontId="11" fillId="0" borderId="0" xfId="1" applyNumberFormat="1" applyFont="1" applyFill="1" applyBorder="1" applyAlignment="1">
      <alignment horizontal="left"/>
    </xf>
    <xf numFmtId="164" fontId="21" fillId="0" borderId="0" xfId="1" applyNumberFormat="1" applyFont="1" applyBorder="1"/>
    <xf numFmtId="164" fontId="21" fillId="0" borderId="0" xfId="0" applyNumberFormat="1" applyFont="1" applyBorder="1"/>
    <xf numFmtId="164" fontId="13" fillId="0" borderId="0" xfId="1" applyNumberFormat="1" applyFont="1" applyFill="1" applyBorder="1"/>
    <xf numFmtId="164" fontId="14" fillId="0" borderId="0" xfId="1" applyNumberFormat="1" applyFont="1" applyFill="1" applyBorder="1" applyAlignment="1">
      <alignment horizontal="left"/>
    </xf>
    <xf numFmtId="164" fontId="22" fillId="0" borderId="0" xfId="1" applyNumberFormat="1" applyFont="1" applyBorder="1"/>
    <xf numFmtId="164" fontId="12" fillId="0" borderId="3" xfId="1" applyNumberFormat="1" applyFont="1" applyFill="1" applyBorder="1"/>
    <xf numFmtId="0" fontId="18" fillId="0" borderId="4" xfId="0" applyFont="1" applyFill="1" applyBorder="1"/>
    <xf numFmtId="10" fontId="12" fillId="0" borderId="0" xfId="0" applyNumberFormat="1" applyFont="1" applyFill="1" applyBorder="1"/>
    <xf numFmtId="165" fontId="8" fillId="0" borderId="0" xfId="0" applyNumberFormat="1" applyFont="1" applyBorder="1"/>
    <xf numFmtId="0" fontId="17" fillId="0" borderId="0" xfId="0" applyFont="1" applyFill="1" applyBorder="1" applyAlignment="1">
      <alignment horizontal="left"/>
    </xf>
    <xf numFmtId="43" fontId="8" fillId="0" borderId="0" xfId="0" applyNumberFormat="1" applyFont="1" applyBorder="1"/>
    <xf numFmtId="0" fontId="18" fillId="0" borderId="0" xfId="0" applyFont="1" applyFill="1"/>
    <xf numFmtId="0" fontId="19" fillId="0" borderId="0" xfId="0" applyFont="1" applyFill="1" applyAlignment="1">
      <alignment horizontal="left"/>
    </xf>
    <xf numFmtId="0" fontId="23" fillId="0" borderId="5" xfId="0" applyFont="1" applyBorder="1"/>
    <xf numFmtId="0" fontId="15" fillId="0" borderId="5" xfId="0" applyFont="1" applyBorder="1"/>
    <xf numFmtId="0" fontId="17" fillId="0" borderId="5" xfId="0" applyFont="1" applyBorder="1" applyAlignment="1">
      <alignment horizontal="left"/>
    </xf>
    <xf numFmtId="0" fontId="15" fillId="0" borderId="5" xfId="0" applyFont="1" applyBorder="1" applyAlignment="1">
      <alignment horizontal="right"/>
    </xf>
    <xf numFmtId="164" fontId="21" fillId="0" borderId="0" xfId="1" applyNumberFormat="1" applyFont="1" applyFill="1" applyBorder="1"/>
    <xf numFmtId="0" fontId="21" fillId="0" borderId="0" xfId="4" applyFont="1" applyFill="1" applyBorder="1"/>
    <xf numFmtId="0" fontId="9" fillId="0" borderId="0" xfId="0" applyFont="1" applyAlignment="1">
      <alignment horizontal="center"/>
    </xf>
  </cellXfs>
  <cellStyles count="5">
    <cellStyle name="Comma" xfId="1" builtinId="3"/>
    <cellStyle name="Comma 101 2" xfId="3" xr:uid="{03CCF9D5-BF3E-4DAB-99EC-DF7C31D720D3}"/>
    <cellStyle name="Normal" xfId="0" builtinId="0"/>
    <cellStyle name="Normal 102" xfId="4" xr:uid="{F9FDFC33-F922-4DC3-9002-A22E6F206BD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187C-0966-4E93-9085-356B1631AB70}">
  <sheetPr>
    <pageSetUpPr fitToPage="1"/>
  </sheetPr>
  <dimension ref="A1:L46"/>
  <sheetViews>
    <sheetView tabSelected="1" zoomScale="70" zoomScaleNormal="70" workbookViewId="0">
      <selection activeCell="L14" sqref="L14"/>
    </sheetView>
  </sheetViews>
  <sheetFormatPr defaultColWidth="9.109375" defaultRowHeight="15" x14ac:dyDescent="0.3"/>
  <cols>
    <col min="1" max="1" width="4" style="7" customWidth="1"/>
    <col min="2" max="2" width="50.109375" style="7" customWidth="1"/>
    <col min="3" max="3" width="6.109375" style="7" customWidth="1"/>
    <col min="4" max="4" width="12" style="7" bestFit="1" customWidth="1"/>
    <col min="5" max="5" width="4.44140625" style="7" customWidth="1"/>
    <col min="6" max="6" width="11.6640625" style="7" bestFit="1" customWidth="1"/>
    <col min="7" max="7" width="3.88671875" style="43" customWidth="1"/>
    <col min="8" max="8" width="13.109375" style="7" customWidth="1"/>
    <col min="9" max="9" width="4" style="7" customWidth="1"/>
    <col min="10" max="10" width="10.5546875" style="7" bestFit="1" customWidth="1"/>
    <col min="11" max="11" width="13.109375" style="7" bestFit="1" customWidth="1"/>
    <col min="12" max="16384" width="9.109375" style="7"/>
  </cols>
  <sheetData>
    <row r="1" spans="1:9" ht="18" x14ac:dyDescent="0.35">
      <c r="A1"/>
      <c r="B1" s="1"/>
      <c r="C1" s="2"/>
      <c r="D1" s="3"/>
      <c r="E1" s="3"/>
      <c r="F1" s="4"/>
      <c r="G1" s="5"/>
      <c r="H1" s="6" t="s">
        <v>0</v>
      </c>
    </row>
    <row r="2" spans="1:9" ht="18" x14ac:dyDescent="0.35">
      <c r="A2"/>
      <c r="B2" s="8"/>
      <c r="C2" s="8"/>
      <c r="D2" s="9"/>
      <c r="E2" s="9"/>
      <c r="F2" s="10"/>
      <c r="G2" s="11"/>
      <c r="H2" s="10"/>
      <c r="I2" s="10"/>
    </row>
    <row r="3" spans="1:9" ht="18" x14ac:dyDescent="0.35">
      <c r="A3"/>
      <c r="B3" s="8"/>
      <c r="C3" s="8"/>
      <c r="D3" s="9"/>
      <c r="E3" s="9"/>
      <c r="F3" s="10"/>
      <c r="G3" s="11"/>
      <c r="H3" s="10"/>
      <c r="I3" s="10"/>
    </row>
    <row r="4" spans="1:9" ht="15.6" x14ac:dyDescent="0.3">
      <c r="A4" s="12"/>
      <c r="B4" s="67" t="s">
        <v>1</v>
      </c>
      <c r="C4" s="67"/>
      <c r="D4" s="67"/>
      <c r="E4" s="67"/>
      <c r="F4" s="67"/>
      <c r="G4" s="67"/>
      <c r="H4" s="67"/>
      <c r="I4" s="67"/>
    </row>
    <row r="5" spans="1:9" x14ac:dyDescent="0.3">
      <c r="A5" s="12"/>
      <c r="B5" s="13"/>
      <c r="C5" s="13"/>
      <c r="D5" s="13"/>
      <c r="E5" s="13"/>
      <c r="F5" s="13"/>
      <c r="G5" s="14"/>
      <c r="H5" s="13"/>
      <c r="I5" s="13"/>
    </row>
    <row r="6" spans="1:9" ht="15.6" x14ac:dyDescent="0.3">
      <c r="A6" s="12"/>
      <c r="B6" s="67" t="s">
        <v>2</v>
      </c>
      <c r="C6" s="67"/>
      <c r="D6" s="67"/>
      <c r="E6" s="67"/>
      <c r="F6" s="67"/>
      <c r="G6" s="67"/>
      <c r="H6" s="67"/>
      <c r="I6" s="67"/>
    </row>
    <row r="7" spans="1:9" ht="15.6" x14ac:dyDescent="0.3">
      <c r="A7" s="12"/>
      <c r="B7" s="67" t="s">
        <v>3</v>
      </c>
      <c r="C7" s="67"/>
      <c r="D7" s="67"/>
      <c r="E7" s="67"/>
      <c r="F7" s="67"/>
      <c r="G7" s="67"/>
      <c r="H7" s="67"/>
      <c r="I7" s="67"/>
    </row>
    <row r="8" spans="1:9" ht="15.6" x14ac:dyDescent="0.3">
      <c r="A8" s="12"/>
      <c r="B8" s="67" t="s">
        <v>32</v>
      </c>
      <c r="C8" s="67"/>
      <c r="D8" s="67"/>
      <c r="E8" s="67"/>
      <c r="F8" s="67"/>
      <c r="G8" s="67"/>
      <c r="H8" s="67"/>
      <c r="I8" s="67"/>
    </row>
    <row r="9" spans="1:9" ht="15.6" x14ac:dyDescent="0.3">
      <c r="A9" s="12"/>
      <c r="B9" s="67" t="s">
        <v>4</v>
      </c>
      <c r="C9" s="67"/>
      <c r="D9" s="67"/>
      <c r="E9" s="67"/>
      <c r="F9" s="67"/>
      <c r="G9" s="67"/>
      <c r="H9" s="67"/>
      <c r="I9" s="67"/>
    </row>
    <row r="10" spans="1:9" ht="15.6" x14ac:dyDescent="0.3">
      <c r="A10" s="12"/>
      <c r="B10" s="15"/>
      <c r="C10" s="15"/>
      <c r="D10" s="15"/>
      <c r="E10" s="15"/>
      <c r="F10" s="15"/>
      <c r="G10" s="14"/>
      <c r="H10" s="15"/>
    </row>
    <row r="11" spans="1:9" ht="15.6" x14ac:dyDescent="0.3">
      <c r="A11" s="12"/>
      <c r="B11" s="15"/>
      <c r="C11" s="15"/>
      <c r="D11" s="15" t="s">
        <v>5</v>
      </c>
      <c r="E11" s="15"/>
      <c r="F11" s="15" t="s">
        <v>6</v>
      </c>
      <c r="G11" s="14"/>
      <c r="H11" s="16" t="s">
        <v>7</v>
      </c>
    </row>
    <row r="12" spans="1:9" ht="15.6" x14ac:dyDescent="0.3">
      <c r="A12" s="12"/>
      <c r="B12" s="15"/>
      <c r="C12" s="15"/>
      <c r="D12" s="15" t="s">
        <v>8</v>
      </c>
      <c r="E12" s="15"/>
      <c r="F12" s="17">
        <v>1.4999999999999999E-2</v>
      </c>
      <c r="G12" s="14"/>
      <c r="H12" s="16" t="s">
        <v>8</v>
      </c>
    </row>
    <row r="13" spans="1:9" ht="15.6" x14ac:dyDescent="0.3">
      <c r="A13" s="12"/>
      <c r="B13" s="15"/>
      <c r="C13" s="15"/>
      <c r="D13" s="18" t="s">
        <v>9</v>
      </c>
      <c r="E13" s="15"/>
      <c r="F13" s="19" t="s">
        <v>10</v>
      </c>
      <c r="G13" s="14"/>
      <c r="H13" s="19" t="s">
        <v>11</v>
      </c>
    </row>
    <row r="14" spans="1:9" x14ac:dyDescent="0.3">
      <c r="A14" s="20"/>
      <c r="B14" s="21"/>
      <c r="C14" s="21"/>
      <c r="D14" s="22"/>
      <c r="E14" s="22"/>
      <c r="F14" s="22"/>
      <c r="G14" s="23"/>
      <c r="H14" s="22"/>
    </row>
    <row r="15" spans="1:9" ht="18" x14ac:dyDescent="0.3">
      <c r="A15" s="24">
        <v>1</v>
      </c>
      <c r="B15" s="20" t="s">
        <v>12</v>
      </c>
      <c r="C15" s="25"/>
      <c r="D15" s="26">
        <v>777237</v>
      </c>
      <c r="E15" s="27"/>
      <c r="F15" s="26">
        <f>480+539</f>
        <v>1019</v>
      </c>
      <c r="G15" s="28"/>
      <c r="H15" s="26">
        <f>D15+F15</f>
        <v>778256</v>
      </c>
    </row>
    <row r="16" spans="1:9" x14ac:dyDescent="0.3">
      <c r="A16" s="24">
        <v>2</v>
      </c>
      <c r="B16" s="20" t="s">
        <v>13</v>
      </c>
      <c r="C16" s="25"/>
      <c r="D16" s="26">
        <v>522821</v>
      </c>
      <c r="E16" s="26"/>
      <c r="F16" s="26">
        <v>874</v>
      </c>
      <c r="G16" s="29"/>
      <c r="H16" s="26">
        <f>D16+F16</f>
        <v>523695</v>
      </c>
    </row>
    <row r="17" spans="1:12" x14ac:dyDescent="0.3">
      <c r="A17" s="24">
        <v>3</v>
      </c>
      <c r="B17" s="20" t="s">
        <v>14</v>
      </c>
      <c r="C17" s="25"/>
      <c r="D17" s="30">
        <v>254416</v>
      </c>
      <c r="E17" s="26"/>
      <c r="F17" s="30">
        <f>F15-F16</f>
        <v>145</v>
      </c>
      <c r="G17" s="29"/>
      <c r="H17" s="30">
        <f>D17+F17</f>
        <v>254561</v>
      </c>
      <c r="J17" s="31"/>
    </row>
    <row r="18" spans="1:12" x14ac:dyDescent="0.3">
      <c r="A18" s="24">
        <v>4</v>
      </c>
      <c r="B18" s="20"/>
      <c r="C18" s="25"/>
      <c r="D18" s="26"/>
      <c r="E18" s="26"/>
      <c r="F18" s="26"/>
      <c r="G18" s="29"/>
      <c r="H18" s="26"/>
    </row>
    <row r="19" spans="1:12" ht="18" x14ac:dyDescent="0.3">
      <c r="A19" s="24">
        <v>5</v>
      </c>
      <c r="B19" s="20" t="s">
        <v>15</v>
      </c>
      <c r="C19" s="25"/>
      <c r="D19" s="32">
        <v>9789</v>
      </c>
      <c r="E19" s="26"/>
      <c r="F19" s="32">
        <v>0</v>
      </c>
      <c r="G19" s="28"/>
      <c r="H19" s="32">
        <v>10026</v>
      </c>
      <c r="J19" s="33"/>
      <c r="K19" s="34"/>
      <c r="L19" s="35"/>
    </row>
    <row r="20" spans="1:12" x14ac:dyDescent="0.3">
      <c r="A20" s="24">
        <v>6</v>
      </c>
      <c r="B20" s="20"/>
      <c r="C20" s="25"/>
      <c r="D20" s="26"/>
      <c r="E20" s="26"/>
      <c r="F20" s="26"/>
      <c r="G20" s="29"/>
      <c r="H20" s="26"/>
      <c r="J20" s="36"/>
      <c r="K20" s="36"/>
      <c r="L20" s="37"/>
    </row>
    <row r="21" spans="1:12" x14ac:dyDescent="0.3">
      <c r="A21" s="24">
        <v>7</v>
      </c>
      <c r="B21" s="20" t="s">
        <v>16</v>
      </c>
      <c r="C21" s="25"/>
      <c r="D21" s="38"/>
      <c r="E21" s="26"/>
      <c r="F21" s="38"/>
      <c r="G21" s="29"/>
      <c r="H21" s="38"/>
      <c r="J21" s="36"/>
      <c r="K21" s="36"/>
      <c r="L21" s="37"/>
    </row>
    <row r="22" spans="1:12" x14ac:dyDescent="0.3">
      <c r="A22" s="24">
        <v>8</v>
      </c>
      <c r="B22" s="20" t="s">
        <v>17</v>
      </c>
      <c r="C22" s="25"/>
      <c r="D22" s="26">
        <v>78775</v>
      </c>
      <c r="E22" s="26"/>
      <c r="F22" s="26">
        <v>0</v>
      </c>
      <c r="G22" s="29"/>
      <c r="H22" s="26">
        <f t="shared" ref="H22:H27" si="0">D22+F22</f>
        <v>78775</v>
      </c>
      <c r="I22" s="39"/>
      <c r="J22" s="36"/>
      <c r="K22" s="40"/>
      <c r="L22" s="37"/>
    </row>
    <row r="23" spans="1:12" x14ac:dyDescent="0.3">
      <c r="A23" s="24">
        <v>9</v>
      </c>
      <c r="B23" s="20" t="s">
        <v>18</v>
      </c>
      <c r="C23" s="25"/>
      <c r="D23" s="26">
        <v>3010</v>
      </c>
      <c r="E23" s="26"/>
      <c r="F23" s="26">
        <v>0</v>
      </c>
      <c r="G23" s="29"/>
      <c r="H23" s="26">
        <f t="shared" si="0"/>
        <v>3010</v>
      </c>
      <c r="I23" s="39"/>
      <c r="J23" s="36"/>
      <c r="K23" s="36"/>
      <c r="L23" s="37"/>
    </row>
    <row r="24" spans="1:12" ht="18" x14ac:dyDescent="0.3">
      <c r="A24" s="24">
        <v>10</v>
      </c>
      <c r="B24" s="20" t="s">
        <v>19</v>
      </c>
      <c r="C24" s="25"/>
      <c r="D24" s="34">
        <v>-240</v>
      </c>
      <c r="E24" s="26"/>
      <c r="F24" s="26">
        <v>0</v>
      </c>
      <c r="G24" s="28"/>
      <c r="H24" s="26">
        <f t="shared" si="0"/>
        <v>-240</v>
      </c>
      <c r="I24" s="39"/>
      <c r="J24" s="41"/>
      <c r="K24" s="26"/>
      <c r="L24" s="42"/>
    </row>
    <row r="25" spans="1:12" x14ac:dyDescent="0.3">
      <c r="A25" s="24">
        <v>11</v>
      </c>
      <c r="B25" s="20" t="s">
        <v>20</v>
      </c>
      <c r="C25" s="25"/>
      <c r="D25" s="26">
        <v>79557</v>
      </c>
      <c r="E25" s="26"/>
      <c r="F25" s="26">
        <v>0</v>
      </c>
      <c r="G25" s="29"/>
      <c r="H25" s="26">
        <f t="shared" si="0"/>
        <v>79557</v>
      </c>
      <c r="I25" s="39"/>
      <c r="J25" s="39"/>
      <c r="L25" s="43"/>
    </row>
    <row r="26" spans="1:12" ht="18" x14ac:dyDescent="0.3">
      <c r="A26" s="24">
        <v>12</v>
      </c>
      <c r="B26" s="20" t="s">
        <v>21</v>
      </c>
      <c r="C26" s="20"/>
      <c r="D26" s="26">
        <v>41701</v>
      </c>
      <c r="E26" s="26"/>
      <c r="F26" s="26">
        <v>0</v>
      </c>
      <c r="G26" s="28"/>
      <c r="H26" s="26">
        <f t="shared" si="0"/>
        <v>41701</v>
      </c>
      <c r="I26" s="39"/>
      <c r="J26" s="39"/>
      <c r="L26" s="43"/>
    </row>
    <row r="27" spans="1:12" x14ac:dyDescent="0.3">
      <c r="A27" s="24">
        <v>13</v>
      </c>
      <c r="B27" s="20"/>
      <c r="C27" s="20"/>
      <c r="D27" s="30">
        <v>202803</v>
      </c>
      <c r="E27" s="26"/>
      <c r="F27" s="30">
        <v>0</v>
      </c>
      <c r="G27" s="29"/>
      <c r="H27" s="30">
        <f t="shared" si="0"/>
        <v>202803</v>
      </c>
      <c r="I27" s="39"/>
      <c r="J27" s="44"/>
      <c r="K27" s="45"/>
      <c r="L27" s="43"/>
    </row>
    <row r="28" spans="1:12" x14ac:dyDescent="0.3">
      <c r="A28" s="24">
        <v>14</v>
      </c>
      <c r="B28" s="20"/>
      <c r="C28" s="46"/>
      <c r="D28" s="38"/>
      <c r="E28" s="38"/>
      <c r="F28" s="38"/>
      <c r="G28" s="47"/>
      <c r="H28" s="38"/>
      <c r="J28" s="45"/>
      <c r="K28" s="48"/>
      <c r="L28" s="43"/>
    </row>
    <row r="29" spans="1:12" x14ac:dyDescent="0.3">
      <c r="A29" s="24">
        <v>15</v>
      </c>
      <c r="B29" s="20" t="s">
        <v>22</v>
      </c>
      <c r="C29" s="20"/>
      <c r="D29" s="34">
        <v>61402</v>
      </c>
      <c r="E29" s="26"/>
      <c r="F29" s="26">
        <f>F17</f>
        <v>145</v>
      </c>
      <c r="G29" s="29"/>
      <c r="H29" s="34">
        <f>D29+F29</f>
        <v>61547</v>
      </c>
      <c r="I29" s="39"/>
      <c r="J29" s="49"/>
      <c r="K29" s="48"/>
      <c r="L29" s="43"/>
    </row>
    <row r="30" spans="1:12" x14ac:dyDescent="0.3">
      <c r="A30" s="24">
        <v>16</v>
      </c>
      <c r="B30" s="20" t="s">
        <v>23</v>
      </c>
      <c r="C30" s="46"/>
      <c r="D30" s="32">
        <v>18749</v>
      </c>
      <c r="E30" s="50"/>
      <c r="F30" s="32">
        <f>F29*0.3</f>
        <v>43.5</v>
      </c>
      <c r="G30" s="51"/>
      <c r="H30" s="32">
        <f>D30+F30</f>
        <v>18792.5</v>
      </c>
      <c r="I30" s="39"/>
      <c r="J30" s="45"/>
      <c r="K30" s="52"/>
      <c r="L30" s="43"/>
    </row>
    <row r="31" spans="1:12" x14ac:dyDescent="0.3">
      <c r="A31" s="24">
        <v>17</v>
      </c>
      <c r="B31" s="20"/>
      <c r="C31" s="20"/>
      <c r="D31" s="33"/>
      <c r="E31" s="33"/>
      <c r="F31" s="33"/>
      <c r="G31" s="35"/>
      <c r="H31" s="33"/>
      <c r="I31" s="39"/>
    </row>
    <row r="32" spans="1:12" ht="15.6" thickBot="1" x14ac:dyDescent="0.35">
      <c r="A32" s="24">
        <v>18</v>
      </c>
      <c r="B32" s="20" t="s">
        <v>24</v>
      </c>
      <c r="C32" s="20"/>
      <c r="D32" s="53">
        <v>42653</v>
      </c>
      <c r="E32" s="33"/>
      <c r="F32" s="53">
        <f>F29-F30</f>
        <v>101.5</v>
      </c>
      <c r="G32" s="35"/>
      <c r="H32" s="53">
        <f>D32+F32</f>
        <v>42754.5</v>
      </c>
      <c r="I32" s="39"/>
      <c r="J32" s="31"/>
    </row>
    <row r="33" spans="1:11" x14ac:dyDescent="0.3">
      <c r="A33" s="24">
        <v>19</v>
      </c>
      <c r="B33" s="20"/>
      <c r="C33" s="20"/>
      <c r="D33" s="54"/>
      <c r="E33" s="36"/>
      <c r="F33" s="36"/>
      <c r="G33" s="37"/>
      <c r="H33" s="36"/>
      <c r="K33" s="7" t="s">
        <v>25</v>
      </c>
    </row>
    <row r="34" spans="1:11" x14ac:dyDescent="0.3">
      <c r="A34" s="24">
        <v>20</v>
      </c>
      <c r="B34" s="20"/>
      <c r="C34" s="20"/>
      <c r="D34" s="36"/>
      <c r="E34" s="36"/>
      <c r="F34" s="36"/>
      <c r="G34" s="37"/>
      <c r="H34" s="36"/>
    </row>
    <row r="35" spans="1:11" x14ac:dyDescent="0.3">
      <c r="A35" s="24">
        <v>21</v>
      </c>
      <c r="B35" s="20" t="s">
        <v>26</v>
      </c>
      <c r="C35" s="20"/>
      <c r="D35" s="55">
        <v>7.0830000000000004E-2</v>
      </c>
      <c r="E35" s="36"/>
      <c r="F35" s="40"/>
      <c r="G35" s="37"/>
      <c r="H35" s="55">
        <v>7.0999999999999994E-2</v>
      </c>
      <c r="I35" s="39"/>
      <c r="J35" s="39"/>
      <c r="K35" s="56"/>
    </row>
    <row r="36" spans="1:11" x14ac:dyDescent="0.3">
      <c r="A36" s="24">
        <v>22</v>
      </c>
      <c r="B36" s="20"/>
      <c r="C36" s="20"/>
      <c r="D36" s="36"/>
      <c r="E36" s="36"/>
      <c r="F36" s="36"/>
      <c r="G36" s="37"/>
      <c r="H36" s="36"/>
      <c r="I36" s="39"/>
      <c r="J36" s="39"/>
    </row>
    <row r="37" spans="1:11" x14ac:dyDescent="0.3">
      <c r="A37" s="24">
        <v>23</v>
      </c>
      <c r="B37" s="20" t="s">
        <v>27</v>
      </c>
      <c r="C37" s="20"/>
      <c r="D37" s="27">
        <f>41628+D32</f>
        <v>84281</v>
      </c>
      <c r="E37" s="39"/>
      <c r="F37" s="39"/>
      <c r="G37" s="57"/>
      <c r="H37" s="27">
        <f>H32+41628</f>
        <v>84382.5</v>
      </c>
      <c r="I37" s="39"/>
      <c r="J37" s="39"/>
    </row>
    <row r="38" spans="1:11" x14ac:dyDescent="0.3">
      <c r="A38" s="24">
        <v>24</v>
      </c>
      <c r="B38" s="20" t="s">
        <v>28</v>
      </c>
      <c r="C38" s="20"/>
      <c r="D38" s="26">
        <v>1357684</v>
      </c>
      <c r="E38" s="39"/>
      <c r="F38" s="39"/>
      <c r="G38" s="57"/>
      <c r="H38" s="26">
        <v>1360058</v>
      </c>
      <c r="I38" s="39"/>
      <c r="J38" s="39"/>
    </row>
    <row r="39" spans="1:11" x14ac:dyDescent="0.3">
      <c r="A39" s="24">
        <v>25</v>
      </c>
      <c r="B39" s="20" t="s">
        <v>29</v>
      </c>
      <c r="C39" s="20"/>
      <c r="D39" s="40">
        <f>D37/D38</f>
        <v>6.2077037071954888E-2</v>
      </c>
      <c r="E39" s="39"/>
      <c r="F39" s="39"/>
      <c r="G39" s="57"/>
      <c r="H39" s="40">
        <f>H37/H38</f>
        <v>6.2043309917665275E-2</v>
      </c>
      <c r="I39" s="58"/>
    </row>
    <row r="40" spans="1:11" x14ac:dyDescent="0.3">
      <c r="A40" s="20"/>
      <c r="B40" s="20"/>
      <c r="C40" s="20"/>
      <c r="D40" s="59"/>
      <c r="E40" s="59"/>
      <c r="F40" s="59"/>
      <c r="G40" s="60"/>
      <c r="H40" s="59"/>
    </row>
    <row r="41" spans="1:11" ht="15.6" x14ac:dyDescent="0.3">
      <c r="A41" s="20"/>
      <c r="B41" s="61" t="s">
        <v>30</v>
      </c>
      <c r="C41" s="62"/>
      <c r="D41" s="62"/>
      <c r="E41" s="61"/>
      <c r="F41" s="62"/>
      <c r="G41" s="63"/>
      <c r="H41" s="64" t="s">
        <v>31</v>
      </c>
    </row>
    <row r="42" spans="1:11" x14ac:dyDescent="0.3">
      <c r="B42" s="39"/>
      <c r="C42" s="39"/>
      <c r="D42" s="39"/>
      <c r="E42" s="39"/>
      <c r="F42" s="65"/>
    </row>
    <row r="43" spans="1:11" x14ac:dyDescent="0.3">
      <c r="B43" s="39"/>
      <c r="C43" s="39"/>
      <c r="D43" s="39"/>
      <c r="E43" s="39"/>
      <c r="F43" s="39"/>
    </row>
    <row r="44" spans="1:11" x14ac:dyDescent="0.3">
      <c r="B44" s="66"/>
      <c r="C44" s="39"/>
      <c r="D44" s="39"/>
      <c r="E44" s="39"/>
      <c r="F44" s="39"/>
    </row>
    <row r="45" spans="1:11" x14ac:dyDescent="0.3">
      <c r="B45" s="39"/>
      <c r="C45" s="39"/>
      <c r="D45" s="39"/>
      <c r="E45" s="39"/>
      <c r="F45" s="39"/>
    </row>
    <row r="46" spans="1:11" x14ac:dyDescent="0.3">
      <c r="B46" s="39"/>
      <c r="C46" s="39"/>
      <c r="D46" s="39"/>
      <c r="E46" s="39"/>
      <c r="F46" s="39"/>
    </row>
  </sheetData>
  <mergeCells count="5">
    <mergeCell ref="B4:I4"/>
    <mergeCell ref="B6:I6"/>
    <mergeCell ref="B7:I7"/>
    <mergeCell ref="B8:I8"/>
    <mergeCell ref="B9:I9"/>
  </mergeCells>
  <printOptions horizontalCentered="1"/>
  <pageMargins left="0.7" right="0.7" top="0.75" bottom="0.75" header="0.3" footer="0.3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6CAD45671424BA6694AABC7DC4B14" ma:contentTypeVersion="2" ma:contentTypeDescription="Create a new document." ma:contentTypeScope="" ma:versionID="45cf80d653add96235b5c6e4e0a34ad0">
  <xsd:schema xmlns:xsd="http://www.w3.org/2001/XMLSchema" xmlns:xs="http://www.w3.org/2001/XMLSchema" xmlns:p="http://schemas.microsoft.com/office/2006/metadata/properties" xmlns:ns2="6f9ea703-ab45-4477-9266-642d01ff9fd5" targetNamespace="http://schemas.microsoft.com/office/2006/metadata/properties" ma:root="true" ma:fieldsID="7f282df01d199b562c722ee24e277f6e" ns2:_="">
    <xsd:import namespace="6f9ea703-ab45-4477-9266-642d01ff9f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ea703-ab45-4477-9266-642d01ff9f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969F0E-8CF8-4B69-B824-10DD9B2F7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C51396-9F60-411E-B683-A99ED0AB1513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6f9ea703-ab45-4477-9266-642d01ff9fd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053829B-FA24-4E7A-A422-01717DE40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ea703-ab45-4477-9266-642d01ff9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D</vt:lpstr>
      <vt:lpstr>'Appendix D'!Print_Area</vt:lpstr>
    </vt:vector>
  </TitlesOfParts>
  <Company>Newfoundland Power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NLH-NP-014, Attachment A</dc:title>
  <dc:creator>Mugford, Chantelle</dc:creator>
  <cp:lastModifiedBy>Bown, Courtney</cp:lastModifiedBy>
  <dcterms:created xsi:type="dcterms:W3CDTF">2024-01-17T14:50:15Z</dcterms:created>
  <dcterms:modified xsi:type="dcterms:W3CDTF">2024-01-17T15:40:52Z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2024 Return on Rate Base Application</vt:lpwstr>
  </property>
  <property fmtid="{D5CDD505-2E9C-101B-9397-08002B2CF9AE}" pid="3" name="Topic">
    <vt:lpwstr>61;#Rate Base|5164550c-7a2a-4080-8b7d-db1c684251ba</vt:lpwstr>
  </property>
  <property fmtid="{D5CDD505-2E9C-101B-9397-08002B2CF9AE}" pid="4" name="Year">
    <vt:lpwstr>2024</vt:lpwstr>
  </property>
  <property fmtid="{D5CDD505-2E9C-101B-9397-08002B2CF9AE}" pid="5" name="ContentTypeId">
    <vt:lpwstr>0x01010086C6CAD45671424BA6694AABC7DC4B14</vt:lpwstr>
  </property>
  <property fmtid="{D5CDD505-2E9C-101B-9397-08002B2CF9AE}" pid="6" name="TaxCatchAll">
    <vt:lpwstr>61;#Rate Base|5164550c-7a2a-4080-8b7d-db1c684251ba</vt:lpwstr>
  </property>
  <property fmtid="{D5CDD505-2E9C-101B-9397-08002B2CF9AE}" pid="7" name="TopicTaxHTField0">
    <vt:lpwstr>Rate Base|5164550c-7a2a-4080-8b7d-db1c684251ba</vt:lpwstr>
  </property>
</Properties>
</file>